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3" i="1" l="1"/>
  <c r="N40" i="1"/>
  <c r="M40" i="1"/>
  <c r="L40" i="1"/>
  <c r="K40" i="1"/>
  <c r="J40" i="1"/>
  <c r="I40" i="1"/>
  <c r="H40" i="1"/>
  <c r="F40" i="1"/>
  <c r="E40" i="1"/>
  <c r="O39" i="1"/>
  <c r="O38" i="1"/>
  <c r="O37" i="1"/>
  <c r="O36" i="1"/>
  <c r="O35" i="1"/>
  <c r="O34" i="1"/>
  <c r="O33" i="1"/>
  <c r="O32" i="1"/>
  <c r="O31" i="1"/>
  <c r="G30" i="1"/>
  <c r="G40" i="1" s="1"/>
  <c r="F30" i="1"/>
  <c r="E30" i="1"/>
  <c r="D30" i="1"/>
  <c r="D40" i="1" s="1"/>
  <c r="C30" i="1"/>
  <c r="C40" i="1" s="1"/>
  <c r="N26" i="1"/>
  <c r="M26" i="1"/>
  <c r="L26" i="1"/>
  <c r="K26" i="1"/>
  <c r="J26" i="1"/>
  <c r="I26" i="1"/>
  <c r="I43" i="1" s="1"/>
  <c r="H26" i="1"/>
  <c r="G26" i="1"/>
  <c r="F26" i="1"/>
  <c r="E26" i="1"/>
  <c r="D26" i="1"/>
  <c r="C26" i="1"/>
  <c r="O25" i="1"/>
  <c r="O24" i="1"/>
  <c r="O26" i="1" s="1"/>
  <c r="N20" i="1"/>
  <c r="N43" i="1" s="1"/>
  <c r="M20" i="1"/>
  <c r="M43" i="1" s="1"/>
  <c r="L20" i="1"/>
  <c r="L43" i="1" s="1"/>
  <c r="K20" i="1"/>
  <c r="K43" i="1" s="1"/>
  <c r="J20" i="1"/>
  <c r="J43" i="1" s="1"/>
  <c r="I20" i="1"/>
  <c r="H20" i="1"/>
  <c r="G20" i="1"/>
  <c r="G43" i="1" s="1"/>
  <c r="F20" i="1"/>
  <c r="F43" i="1" s="1"/>
  <c r="E20" i="1"/>
  <c r="E43" i="1" s="1"/>
  <c r="D20" i="1"/>
  <c r="C20" i="1"/>
  <c r="C43" i="1" s="1"/>
  <c r="O19" i="1"/>
  <c r="O18" i="1"/>
  <c r="O17" i="1"/>
  <c r="O16" i="1"/>
  <c r="O15" i="1"/>
  <c r="O14" i="1"/>
  <c r="O13" i="1"/>
  <c r="O12" i="1"/>
  <c r="O11" i="1"/>
  <c r="O10" i="1"/>
  <c r="O20" i="1" s="1"/>
  <c r="D43" i="1" l="1"/>
  <c r="O30" i="1"/>
  <c r="O40" i="1" s="1"/>
  <c r="O43" i="1" s="1"/>
</calcChain>
</file>

<file path=xl/sharedStrings.xml><?xml version="1.0" encoding="utf-8"?>
<sst xmlns="http://schemas.openxmlformats.org/spreadsheetml/2006/main" count="73" uniqueCount="42">
  <si>
    <t>CAS VRANCEA</t>
  </si>
  <si>
    <t xml:space="preserve"> CONTRACT  2020 - PARACLINICE</t>
  </si>
  <si>
    <t>Nr. crt.</t>
  </si>
  <si>
    <t>Furnizori - ANALIZE LABORATOR</t>
  </si>
  <si>
    <t>Ianuarie</t>
  </si>
  <si>
    <t>Februarie</t>
  </si>
  <si>
    <t xml:space="preserve"> 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</si>
  <si>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</si>
  <si>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</si>
  <si>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</si>
  <si>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</si>
  <si>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</si>
  <si>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</si>
  <si>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</si>
  <si>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</si>
  <si>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</si>
  <si>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</si>
  <si>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SC MATERNA SRL</t>
  </si>
  <si>
    <t>LAB.CLN.GASPAR</t>
  </si>
  <si>
    <t>SC DIAMED CENTER</t>
  </si>
  <si>
    <t>SC CLINICA SANTE</t>
  </si>
  <si>
    <t>CM SIMONA</t>
  </si>
  <si>
    <t xml:space="preserve">SC MEDICAL GISANA </t>
  </si>
  <si>
    <t>SC GRAL MEDICAL SRL</t>
  </si>
  <si>
    <t xml:space="preserve">SC MEDCENTER SRL </t>
  </si>
  <si>
    <t>SPITALUL MILITAR</t>
  </si>
  <si>
    <t>SPITALUL ADJUD</t>
  </si>
  <si>
    <t>TOTAL</t>
  </si>
  <si>
    <t>Furnizori - ANALIZE ANATOMIE PATOLOGICA</t>
  </si>
  <si>
    <t>SPITALUL FOCSANI</t>
  </si>
  <si>
    <t>SC PERSONAL GENETICS SRL</t>
  </si>
  <si>
    <t>Furnizori - RADIOLOGIE si IMAGISTICA</t>
  </si>
  <si>
    <t>SC AFFIDEA ROMANIA</t>
  </si>
  <si>
    <t>SC INTERCLINIC SRL</t>
  </si>
  <si>
    <t>SC MED IMAGISTIC PLUS SRL</t>
  </si>
  <si>
    <t>SC MATE-FIN MEDICAL SRL</t>
  </si>
  <si>
    <t>SC HIPERDIA SA</t>
  </si>
  <si>
    <t>SC MEDECO SRL</t>
  </si>
  <si>
    <t>SPITALUL VIDRA</t>
  </si>
  <si>
    <t>SPITALUL DUMBRAVENI</t>
  </si>
  <si>
    <t>SPITALUL PANCIU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</si>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</sst>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/>
    </xf>
    <xf numFmtId="0" fontId="3" fillId="3" borderId="3" xfId="0" applyFont="1" applyFill="1" applyBorder="1"/>
    <xf numFmtId="4" fontId="3" fillId="0" borderId="4" xfId="0" applyNumberFormat="1" applyFont="1" applyFill="1" applyBorder="1"/>
    <xf numFmtId="4" fontId="3" fillId="0" borderId="5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3" borderId="6" xfId="0" applyFont="1" applyFill="1" applyBorder="1"/>
    <xf numFmtId="4" fontId="3" fillId="0" borderId="6" xfId="0" applyNumberFormat="1" applyFont="1" applyFill="1" applyBorder="1"/>
    <xf numFmtId="0" fontId="3" fillId="0" borderId="7" xfId="0" applyFont="1" applyBorder="1" applyAlignment="1">
      <alignment horizontal="center"/>
    </xf>
    <xf numFmtId="4" fontId="4" fillId="0" borderId="6" xfId="0" applyNumberFormat="1" applyFont="1" applyFill="1" applyBorder="1"/>
    <xf numFmtId="0" fontId="0" fillId="3" borderId="6" xfId="0" applyFont="1" applyFill="1" applyBorder="1"/>
    <xf numFmtId="4" fontId="3" fillId="0" borderId="3" xfId="0" applyNumberFormat="1" applyFont="1" applyFill="1" applyBorder="1"/>
    <xf numFmtId="0" fontId="3" fillId="0" borderId="8" xfId="0" applyFont="1" applyBorder="1"/>
    <xf numFmtId="0" fontId="5" fillId="3" borderId="9" xfId="0" applyFont="1" applyFill="1" applyBorder="1" applyAlignment="1">
      <alignment horizontal="center"/>
    </xf>
    <xf numFmtId="4" fontId="5" fillId="0" borderId="10" xfId="0" applyNumberFormat="1" applyFont="1" applyFill="1" applyBorder="1"/>
    <xf numFmtId="0" fontId="3" fillId="0" borderId="0" xfId="0" applyFont="1" applyBorder="1"/>
    <xf numFmtId="0" fontId="5" fillId="3" borderId="0" xfId="0" applyFont="1" applyFill="1" applyBorder="1" applyAlignment="1">
      <alignment horizontal="center"/>
    </xf>
    <xf numFmtId="4" fontId="5" fillId="0" borderId="0" xfId="0" applyNumberFormat="1" applyFont="1" applyFill="1" applyBorder="1"/>
    <xf numFmtId="0" fontId="3" fillId="0" borderId="11" xfId="0" applyFont="1" applyBorder="1" applyAlignment="1">
      <alignment horizontal="center"/>
    </xf>
    <xf numFmtId="4" fontId="4" fillId="0" borderId="5" xfId="0" applyNumberFormat="1" applyFont="1" applyFill="1" applyBorder="1"/>
    <xf numFmtId="0" fontId="4" fillId="0" borderId="6" xfId="0" applyFont="1" applyBorder="1" applyAlignment="1">
      <alignment horizontal="center"/>
    </xf>
    <xf numFmtId="0" fontId="4" fillId="3" borderId="12" xfId="0" applyFont="1" applyFill="1" applyBorder="1"/>
    <xf numFmtId="4" fontId="4" fillId="0" borderId="12" xfId="0" applyNumberFormat="1" applyFont="1" applyFill="1" applyBorder="1"/>
    <xf numFmtId="0" fontId="0" fillId="0" borderId="8" xfId="0" applyBorder="1"/>
    <xf numFmtId="0" fontId="3" fillId="0" borderId="0" xfId="0" applyFont="1"/>
    <xf numFmtId="0" fontId="3" fillId="3" borderId="0" xfId="0" applyFont="1" applyFill="1"/>
    <xf numFmtId="4" fontId="4" fillId="0" borderId="0" xfId="0" applyNumberFormat="1" applyFont="1" applyFill="1"/>
    <xf numFmtId="0" fontId="0" fillId="3" borderId="3" xfId="0" applyFill="1" applyBorder="1"/>
    <xf numFmtId="0" fontId="0" fillId="0" borderId="6" xfId="0" applyFont="1" applyBorder="1"/>
    <xf numFmtId="0" fontId="4" fillId="0" borderId="0" xfId="0" applyFont="1"/>
    <xf numFmtId="0" fontId="0" fillId="0" borderId="6" xfId="0" applyBorder="1"/>
    <xf numFmtId="0" fontId="0" fillId="0" borderId="3" xfId="0" applyBorder="1"/>
    <xf numFmtId="0" fontId="0" fillId="3" borderId="6" xfId="0" applyFill="1" applyBorder="1"/>
    <xf numFmtId="0" fontId="3" fillId="0" borderId="13" xfId="0" applyFont="1" applyBorder="1" applyAlignment="1">
      <alignment horizontal="center"/>
    </xf>
    <xf numFmtId="0" fontId="0" fillId="3" borderId="12" xfId="0" applyFill="1" applyBorder="1"/>
    <xf numFmtId="4" fontId="3" fillId="0" borderId="12" xfId="0" applyNumberFormat="1" applyFont="1" applyFill="1" applyBorder="1"/>
    <xf numFmtId="0" fontId="5" fillId="3" borderId="14" xfId="0" applyFont="1" applyFill="1" applyBorder="1" applyAlignment="1">
      <alignment horizontal="center"/>
    </xf>
    <xf numFmtId="4" fontId="5" fillId="0" borderId="9" xfId="0" applyNumberFormat="1" applyFont="1" applyFill="1" applyBorder="1"/>
    <xf numFmtId="0" fontId="3" fillId="0" borderId="14" xfId="0" applyFont="1" applyBorder="1" applyAlignment="1">
      <alignment horizontal="center"/>
    </xf>
    <xf numFmtId="4" fontId="5" fillId="4" borderId="9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13" workbookViewId="0">
      <selection activeCell="N47" sqref="N47"/>
    </sheetView>
  </sheetViews>
  <sheetFormatPr defaultRowHeight="15" x14ac:dyDescent="0.25"/>
  <cols>
    <col min="1" max="1" width="6.5703125" customWidth="1"/>
    <col min="2" max="2" width="33.5703125" customWidth="1"/>
    <col min="3" max="15" width="13.85546875" customWidth="1"/>
    <col min="257" max="257" width="9.42578125" customWidth="1"/>
    <col min="258" max="258" width="42.85546875" bestFit="1" customWidth="1"/>
    <col min="259" max="271" width="13.85546875" customWidth="1"/>
    <col min="513" max="513" width="9.42578125" customWidth="1"/>
    <col min="514" max="514" width="42.85546875" bestFit="1" customWidth="1"/>
    <col min="515" max="527" width="13.85546875" customWidth="1"/>
    <col min="769" max="769" width="9.42578125" customWidth="1"/>
    <col min="770" max="770" width="42.85546875" bestFit="1" customWidth="1"/>
    <col min="771" max="783" width="13.85546875" customWidth="1"/>
    <col min="1025" max="1025" width="9.42578125" customWidth="1"/>
    <col min="1026" max="1026" width="42.85546875" bestFit="1" customWidth="1"/>
    <col min="1027" max="1039" width="13.85546875" customWidth="1"/>
    <col min="1281" max="1281" width="9.42578125" customWidth="1"/>
    <col min="1282" max="1282" width="42.85546875" bestFit="1" customWidth="1"/>
    <col min="1283" max="1295" width="13.85546875" customWidth="1"/>
    <col min="1537" max="1537" width="9.42578125" customWidth="1"/>
    <col min="1538" max="1538" width="42.85546875" bestFit="1" customWidth="1"/>
    <col min="1539" max="1551" width="13.85546875" customWidth="1"/>
    <col min="1793" max="1793" width="9.42578125" customWidth="1"/>
    <col min="1794" max="1794" width="42.85546875" bestFit="1" customWidth="1"/>
    <col min="1795" max="1807" width="13.85546875" customWidth="1"/>
    <col min="2049" max="2049" width="9.42578125" customWidth="1"/>
    <col min="2050" max="2050" width="42.85546875" bestFit="1" customWidth="1"/>
    <col min="2051" max="2063" width="13.85546875" customWidth="1"/>
    <col min="2305" max="2305" width="9.42578125" customWidth="1"/>
    <col min="2306" max="2306" width="42.85546875" bestFit="1" customWidth="1"/>
    <col min="2307" max="2319" width="13.85546875" customWidth="1"/>
    <col min="2561" max="2561" width="9.42578125" customWidth="1"/>
    <col min="2562" max="2562" width="42.85546875" bestFit="1" customWidth="1"/>
    <col min="2563" max="2575" width="13.85546875" customWidth="1"/>
    <col min="2817" max="2817" width="9.42578125" customWidth="1"/>
    <col min="2818" max="2818" width="42.85546875" bestFit="1" customWidth="1"/>
    <col min="2819" max="2831" width="13.85546875" customWidth="1"/>
    <col min="3073" max="3073" width="9.42578125" customWidth="1"/>
    <col min="3074" max="3074" width="42.85546875" bestFit="1" customWidth="1"/>
    <col min="3075" max="3087" width="13.85546875" customWidth="1"/>
    <col min="3329" max="3329" width="9.42578125" customWidth="1"/>
    <col min="3330" max="3330" width="42.85546875" bestFit="1" customWidth="1"/>
    <col min="3331" max="3343" width="13.85546875" customWidth="1"/>
    <col min="3585" max="3585" width="9.42578125" customWidth="1"/>
    <col min="3586" max="3586" width="42.85546875" bestFit="1" customWidth="1"/>
    <col min="3587" max="3599" width="13.85546875" customWidth="1"/>
    <col min="3841" max="3841" width="9.42578125" customWidth="1"/>
    <col min="3842" max="3842" width="42.85546875" bestFit="1" customWidth="1"/>
    <col min="3843" max="3855" width="13.85546875" customWidth="1"/>
    <col min="4097" max="4097" width="9.42578125" customWidth="1"/>
    <col min="4098" max="4098" width="42.85546875" bestFit="1" customWidth="1"/>
    <col min="4099" max="4111" width="13.85546875" customWidth="1"/>
    <col min="4353" max="4353" width="9.42578125" customWidth="1"/>
    <col min="4354" max="4354" width="42.85546875" bestFit="1" customWidth="1"/>
    <col min="4355" max="4367" width="13.85546875" customWidth="1"/>
    <col min="4609" max="4609" width="9.42578125" customWidth="1"/>
    <col min="4610" max="4610" width="42.85546875" bestFit="1" customWidth="1"/>
    <col min="4611" max="4623" width="13.85546875" customWidth="1"/>
    <col min="4865" max="4865" width="9.42578125" customWidth="1"/>
    <col min="4866" max="4866" width="42.85546875" bestFit="1" customWidth="1"/>
    <col min="4867" max="4879" width="13.85546875" customWidth="1"/>
    <col min="5121" max="5121" width="9.42578125" customWidth="1"/>
    <col min="5122" max="5122" width="42.85546875" bestFit="1" customWidth="1"/>
    <col min="5123" max="5135" width="13.85546875" customWidth="1"/>
    <col min="5377" max="5377" width="9.42578125" customWidth="1"/>
    <col min="5378" max="5378" width="42.85546875" bestFit="1" customWidth="1"/>
    <col min="5379" max="5391" width="13.85546875" customWidth="1"/>
    <col min="5633" max="5633" width="9.42578125" customWidth="1"/>
    <col min="5634" max="5634" width="42.85546875" bestFit="1" customWidth="1"/>
    <col min="5635" max="5647" width="13.85546875" customWidth="1"/>
    <col min="5889" max="5889" width="9.42578125" customWidth="1"/>
    <col min="5890" max="5890" width="42.85546875" bestFit="1" customWidth="1"/>
    <col min="5891" max="5903" width="13.85546875" customWidth="1"/>
    <col min="6145" max="6145" width="9.42578125" customWidth="1"/>
    <col min="6146" max="6146" width="42.85546875" bestFit="1" customWidth="1"/>
    <col min="6147" max="6159" width="13.85546875" customWidth="1"/>
    <col min="6401" max="6401" width="9.42578125" customWidth="1"/>
    <col min="6402" max="6402" width="42.85546875" bestFit="1" customWidth="1"/>
    <col min="6403" max="6415" width="13.85546875" customWidth="1"/>
    <col min="6657" max="6657" width="9.42578125" customWidth="1"/>
    <col min="6658" max="6658" width="42.85546875" bestFit="1" customWidth="1"/>
    <col min="6659" max="6671" width="13.85546875" customWidth="1"/>
    <col min="6913" max="6913" width="9.42578125" customWidth="1"/>
    <col min="6914" max="6914" width="42.85546875" bestFit="1" customWidth="1"/>
    <col min="6915" max="6927" width="13.85546875" customWidth="1"/>
    <col min="7169" max="7169" width="9.42578125" customWidth="1"/>
    <col min="7170" max="7170" width="42.85546875" bestFit="1" customWidth="1"/>
    <col min="7171" max="7183" width="13.85546875" customWidth="1"/>
    <col min="7425" max="7425" width="9.42578125" customWidth="1"/>
    <col min="7426" max="7426" width="42.85546875" bestFit="1" customWidth="1"/>
    <col min="7427" max="7439" width="13.85546875" customWidth="1"/>
    <col min="7681" max="7681" width="9.42578125" customWidth="1"/>
    <col min="7682" max="7682" width="42.85546875" bestFit="1" customWidth="1"/>
    <col min="7683" max="7695" width="13.85546875" customWidth="1"/>
    <col min="7937" max="7937" width="9.42578125" customWidth="1"/>
    <col min="7938" max="7938" width="42.85546875" bestFit="1" customWidth="1"/>
    <col min="7939" max="7951" width="13.85546875" customWidth="1"/>
    <col min="8193" max="8193" width="9.42578125" customWidth="1"/>
    <col min="8194" max="8194" width="42.85546875" bestFit="1" customWidth="1"/>
    <col min="8195" max="8207" width="13.85546875" customWidth="1"/>
    <col min="8449" max="8449" width="9.42578125" customWidth="1"/>
    <col min="8450" max="8450" width="42.85546875" bestFit="1" customWidth="1"/>
    <col min="8451" max="8463" width="13.85546875" customWidth="1"/>
    <col min="8705" max="8705" width="9.42578125" customWidth="1"/>
    <col min="8706" max="8706" width="42.85546875" bestFit="1" customWidth="1"/>
    <col min="8707" max="8719" width="13.85546875" customWidth="1"/>
    <col min="8961" max="8961" width="9.42578125" customWidth="1"/>
    <col min="8962" max="8962" width="42.85546875" bestFit="1" customWidth="1"/>
    <col min="8963" max="8975" width="13.85546875" customWidth="1"/>
    <col min="9217" max="9217" width="9.42578125" customWidth="1"/>
    <col min="9218" max="9218" width="42.85546875" bestFit="1" customWidth="1"/>
    <col min="9219" max="9231" width="13.85546875" customWidth="1"/>
    <col min="9473" max="9473" width="9.42578125" customWidth="1"/>
    <col min="9474" max="9474" width="42.85546875" bestFit="1" customWidth="1"/>
    <col min="9475" max="9487" width="13.85546875" customWidth="1"/>
    <col min="9729" max="9729" width="9.42578125" customWidth="1"/>
    <col min="9730" max="9730" width="42.85546875" bestFit="1" customWidth="1"/>
    <col min="9731" max="9743" width="13.85546875" customWidth="1"/>
    <col min="9985" max="9985" width="9.42578125" customWidth="1"/>
    <col min="9986" max="9986" width="42.85546875" bestFit="1" customWidth="1"/>
    <col min="9987" max="9999" width="13.85546875" customWidth="1"/>
    <col min="10241" max="10241" width="9.42578125" customWidth="1"/>
    <col min="10242" max="10242" width="42.85546875" bestFit="1" customWidth="1"/>
    <col min="10243" max="10255" width="13.85546875" customWidth="1"/>
    <col min="10497" max="10497" width="9.42578125" customWidth="1"/>
    <col min="10498" max="10498" width="42.85546875" bestFit="1" customWidth="1"/>
    <col min="10499" max="10511" width="13.85546875" customWidth="1"/>
    <col min="10753" max="10753" width="9.42578125" customWidth="1"/>
    <col min="10754" max="10754" width="42.85546875" bestFit="1" customWidth="1"/>
    <col min="10755" max="10767" width="13.85546875" customWidth="1"/>
    <col min="11009" max="11009" width="9.42578125" customWidth="1"/>
    <col min="11010" max="11010" width="42.85546875" bestFit="1" customWidth="1"/>
    <col min="11011" max="11023" width="13.85546875" customWidth="1"/>
    <col min="11265" max="11265" width="9.42578125" customWidth="1"/>
    <col min="11266" max="11266" width="42.85546875" bestFit="1" customWidth="1"/>
    <col min="11267" max="11279" width="13.85546875" customWidth="1"/>
    <col min="11521" max="11521" width="9.42578125" customWidth="1"/>
    <col min="11522" max="11522" width="42.85546875" bestFit="1" customWidth="1"/>
    <col min="11523" max="11535" width="13.85546875" customWidth="1"/>
    <col min="11777" max="11777" width="9.42578125" customWidth="1"/>
    <col min="11778" max="11778" width="42.85546875" bestFit="1" customWidth="1"/>
    <col min="11779" max="11791" width="13.85546875" customWidth="1"/>
    <col min="12033" max="12033" width="9.42578125" customWidth="1"/>
    <col min="12034" max="12034" width="42.85546875" bestFit="1" customWidth="1"/>
    <col min="12035" max="12047" width="13.85546875" customWidth="1"/>
    <col min="12289" max="12289" width="9.42578125" customWidth="1"/>
    <col min="12290" max="12290" width="42.85546875" bestFit="1" customWidth="1"/>
    <col min="12291" max="12303" width="13.85546875" customWidth="1"/>
    <col min="12545" max="12545" width="9.42578125" customWidth="1"/>
    <col min="12546" max="12546" width="42.85546875" bestFit="1" customWidth="1"/>
    <col min="12547" max="12559" width="13.85546875" customWidth="1"/>
    <col min="12801" max="12801" width="9.42578125" customWidth="1"/>
    <col min="12802" max="12802" width="42.85546875" bestFit="1" customWidth="1"/>
    <col min="12803" max="12815" width="13.85546875" customWidth="1"/>
    <col min="13057" max="13057" width="9.42578125" customWidth="1"/>
    <col min="13058" max="13058" width="42.85546875" bestFit="1" customWidth="1"/>
    <col min="13059" max="13071" width="13.85546875" customWidth="1"/>
    <col min="13313" max="13313" width="9.42578125" customWidth="1"/>
    <col min="13314" max="13314" width="42.85546875" bestFit="1" customWidth="1"/>
    <col min="13315" max="13327" width="13.85546875" customWidth="1"/>
    <col min="13569" max="13569" width="9.42578125" customWidth="1"/>
    <col min="13570" max="13570" width="42.85546875" bestFit="1" customWidth="1"/>
    <col min="13571" max="13583" width="13.85546875" customWidth="1"/>
    <col min="13825" max="13825" width="9.42578125" customWidth="1"/>
    <col min="13826" max="13826" width="42.85546875" bestFit="1" customWidth="1"/>
    <col min="13827" max="13839" width="13.85546875" customWidth="1"/>
    <col min="14081" max="14081" width="9.42578125" customWidth="1"/>
    <col min="14082" max="14082" width="42.85546875" bestFit="1" customWidth="1"/>
    <col min="14083" max="14095" width="13.85546875" customWidth="1"/>
    <col min="14337" max="14337" width="9.42578125" customWidth="1"/>
    <col min="14338" max="14338" width="42.85546875" bestFit="1" customWidth="1"/>
    <col min="14339" max="14351" width="13.85546875" customWidth="1"/>
    <col min="14593" max="14593" width="9.42578125" customWidth="1"/>
    <col min="14594" max="14594" width="42.85546875" bestFit="1" customWidth="1"/>
    <col min="14595" max="14607" width="13.85546875" customWidth="1"/>
    <col min="14849" max="14849" width="9.42578125" customWidth="1"/>
    <col min="14850" max="14850" width="42.85546875" bestFit="1" customWidth="1"/>
    <col min="14851" max="14863" width="13.85546875" customWidth="1"/>
    <col min="15105" max="15105" width="9.42578125" customWidth="1"/>
    <col min="15106" max="15106" width="42.85546875" bestFit="1" customWidth="1"/>
    <col min="15107" max="15119" width="13.85546875" customWidth="1"/>
    <col min="15361" max="15361" width="9.42578125" customWidth="1"/>
    <col min="15362" max="15362" width="42.85546875" bestFit="1" customWidth="1"/>
    <col min="15363" max="15375" width="13.85546875" customWidth="1"/>
    <col min="15617" max="15617" width="9.42578125" customWidth="1"/>
    <col min="15618" max="15618" width="42.85546875" bestFit="1" customWidth="1"/>
    <col min="15619" max="15631" width="13.85546875" customWidth="1"/>
    <col min="15873" max="15873" width="9.42578125" customWidth="1"/>
    <col min="15874" max="15874" width="42.85546875" bestFit="1" customWidth="1"/>
    <col min="15875" max="15887" width="13.85546875" customWidth="1"/>
    <col min="16129" max="16129" width="9.42578125" customWidth="1"/>
    <col min="16130" max="16130" width="42.85546875" bestFit="1" customWidth="1"/>
    <col min="16131" max="16143" width="13.85546875" customWidth="1"/>
  </cols>
  <sheetData>
    <row r="1" spans="1:15" x14ac:dyDescent="0.25">
      <c r="A1" t="s">
        <v>0</v>
      </c>
    </row>
    <row r="4" spans="1:15" x14ac:dyDescent="0.25">
      <c r="B4" s="1" t="s">
        <v>1</v>
      </c>
    </row>
    <row r="7" spans="1:15" ht="15.75" thickBot="1" x14ac:dyDescent="0.3"/>
    <row r="8" spans="1:15" ht="12.75" customHeight="1" x14ac:dyDescent="0.25">
      <c r="A8" s="49" t="s">
        <v>2</v>
      </c>
      <c r="B8" s="51" t="s">
        <v>3</v>
      </c>
      <c r="C8" s="47" t="s">
        <v>4</v>
      </c>
      <c r="D8" s="47" t="s">
        <v>5</v>
      </c>
      <c r="E8" s="47" t="s">
        <v>6</v>
      </c>
      <c r="F8" s="47" t="s">
        <v>7</v>
      </c>
      <c r="G8" s="47" t="s">
        <v>8</v>
      </c>
      <c r="H8" s="47" t="s">
        <v>9</v>
      </c>
      <c r="I8" s="47" t="s">
        <v>10</v>
      </c>
      <c r="J8" s="47" t="s">
        <v>11</v>
      </c>
      <c r="K8" s="47" t="s">
        <v>12</v>
      </c>
      <c r="L8" s="47" t="s">
        <v>13</v>
      </c>
      <c r="M8" s="47" t="s">
        <v>14</v>
      </c>
      <c r="N8" s="47" t="s">
        <v>15</v>
      </c>
      <c r="O8" s="47" t="s">
        <v>16</v>
      </c>
    </row>
    <row r="9" spans="1:15" ht="54" customHeight="1" thickBot="1" x14ac:dyDescent="0.3">
      <c r="A9" s="53"/>
      <c r="B9" s="54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x14ac:dyDescent="0.25">
      <c r="A10" s="2">
        <v>1</v>
      </c>
      <c r="B10" s="3" t="s">
        <v>17</v>
      </c>
      <c r="C10" s="4">
        <v>44000.2</v>
      </c>
      <c r="D10" s="4">
        <v>44000.2</v>
      </c>
      <c r="E10" s="4">
        <v>43376.89</v>
      </c>
      <c r="F10" s="4">
        <v>44000.2</v>
      </c>
      <c r="G10" s="4">
        <v>44000.2</v>
      </c>
      <c r="H10" s="4">
        <v>25000</v>
      </c>
      <c r="I10" s="4">
        <v>50000</v>
      </c>
      <c r="J10" s="4">
        <v>50000</v>
      </c>
      <c r="K10" s="4">
        <v>50000</v>
      </c>
      <c r="L10" s="4">
        <v>50000</v>
      </c>
      <c r="M10" s="4">
        <v>40000</v>
      </c>
      <c r="N10" s="4">
        <v>14535.3</v>
      </c>
      <c r="O10" s="5">
        <f>SUM(C10:N10)</f>
        <v>498912.99</v>
      </c>
    </row>
    <row r="11" spans="1:15" ht="13.5" customHeight="1" x14ac:dyDescent="0.25">
      <c r="A11" s="6">
        <v>2</v>
      </c>
      <c r="B11" s="7" t="s">
        <v>18</v>
      </c>
      <c r="C11" s="8">
        <v>22169.38</v>
      </c>
      <c r="D11" s="8">
        <v>22169.38</v>
      </c>
      <c r="E11" s="8">
        <v>21855.33</v>
      </c>
      <c r="F11" s="8">
        <v>22169.38</v>
      </c>
      <c r="G11" s="8">
        <v>22169.38</v>
      </c>
      <c r="H11" s="8">
        <v>30000</v>
      </c>
      <c r="I11" s="8">
        <v>20000</v>
      </c>
      <c r="J11" s="8">
        <v>20000</v>
      </c>
      <c r="K11" s="8">
        <v>26000</v>
      </c>
      <c r="L11" s="8">
        <v>30000</v>
      </c>
      <c r="M11" s="8">
        <v>10000</v>
      </c>
      <c r="N11" s="8">
        <v>4843.13</v>
      </c>
      <c r="O11" s="8">
        <f t="shared" ref="O11:O19" si="0">SUM(C11:N11)</f>
        <v>251375.98</v>
      </c>
    </row>
    <row r="12" spans="1:15" ht="13.5" customHeight="1" x14ac:dyDescent="0.25">
      <c r="A12" s="9">
        <v>3</v>
      </c>
      <c r="B12" s="7" t="s">
        <v>19</v>
      </c>
      <c r="C12" s="10">
        <v>30479.84</v>
      </c>
      <c r="D12" s="10">
        <v>30479.84</v>
      </c>
      <c r="E12" s="10">
        <v>30048.06</v>
      </c>
      <c r="F12" s="10">
        <v>30479.84</v>
      </c>
      <c r="G12" s="10">
        <v>30479.84</v>
      </c>
      <c r="H12" s="10">
        <v>25000</v>
      </c>
      <c r="I12" s="10">
        <v>30000</v>
      </c>
      <c r="J12" s="10">
        <v>30000</v>
      </c>
      <c r="K12" s="10">
        <v>30000</v>
      </c>
      <c r="L12" s="10">
        <v>30000</v>
      </c>
      <c r="M12" s="10">
        <v>30000</v>
      </c>
      <c r="N12" s="10">
        <v>18639.86</v>
      </c>
      <c r="O12" s="8">
        <f t="shared" si="0"/>
        <v>345607.28</v>
      </c>
    </row>
    <row r="13" spans="1:15" ht="13.5" customHeight="1" x14ac:dyDescent="0.25">
      <c r="A13" s="9">
        <v>4</v>
      </c>
      <c r="B13" s="7" t="s">
        <v>20</v>
      </c>
      <c r="C13" s="10">
        <v>23373.1</v>
      </c>
      <c r="D13" s="10">
        <v>23373.1</v>
      </c>
      <c r="E13" s="10">
        <v>23042</v>
      </c>
      <c r="F13" s="10">
        <v>23373.1</v>
      </c>
      <c r="G13" s="10">
        <v>23373.1</v>
      </c>
      <c r="H13" s="10">
        <v>20490</v>
      </c>
      <c r="I13" s="10">
        <v>25000</v>
      </c>
      <c r="J13" s="10">
        <v>25000</v>
      </c>
      <c r="K13" s="10">
        <v>20000</v>
      </c>
      <c r="L13" s="10">
        <v>20000</v>
      </c>
      <c r="M13" s="10">
        <v>20000</v>
      </c>
      <c r="N13" s="10">
        <v>18000.41</v>
      </c>
      <c r="O13" s="8">
        <f t="shared" si="0"/>
        <v>265024.81</v>
      </c>
    </row>
    <row r="14" spans="1:15" ht="13.5" customHeight="1" x14ac:dyDescent="0.25">
      <c r="A14" s="9">
        <v>5</v>
      </c>
      <c r="B14" s="7" t="s">
        <v>21</v>
      </c>
      <c r="C14" s="10">
        <v>34413.47</v>
      </c>
      <c r="D14" s="10">
        <v>34413.47</v>
      </c>
      <c r="E14" s="10">
        <v>33925.97</v>
      </c>
      <c r="F14" s="10">
        <v>34413.47</v>
      </c>
      <c r="G14" s="10">
        <v>34413.47</v>
      </c>
      <c r="H14" s="10">
        <v>35000</v>
      </c>
      <c r="I14" s="10">
        <v>35000</v>
      </c>
      <c r="J14" s="10">
        <v>30000</v>
      </c>
      <c r="K14" s="10">
        <v>40000</v>
      </c>
      <c r="L14" s="10">
        <v>40000</v>
      </c>
      <c r="M14" s="10">
        <v>23630</v>
      </c>
      <c r="N14" s="10">
        <v>15000.4</v>
      </c>
      <c r="O14" s="8">
        <f t="shared" si="0"/>
        <v>390210.25</v>
      </c>
    </row>
    <row r="15" spans="1:15" x14ac:dyDescent="0.25">
      <c r="A15" s="9">
        <v>6</v>
      </c>
      <c r="B15" s="7" t="s">
        <v>22</v>
      </c>
      <c r="C15" s="10">
        <v>25756.34</v>
      </c>
      <c r="D15" s="10">
        <v>25756.34</v>
      </c>
      <c r="E15" s="10">
        <v>25391.47</v>
      </c>
      <c r="F15" s="10">
        <v>25756.34</v>
      </c>
      <c r="G15" s="10">
        <v>25756.34</v>
      </c>
      <c r="H15" s="10">
        <v>27000</v>
      </c>
      <c r="I15" s="10">
        <v>27000</v>
      </c>
      <c r="J15" s="10">
        <v>27000</v>
      </c>
      <c r="K15" s="10">
        <v>25000</v>
      </c>
      <c r="L15" s="10">
        <v>25000</v>
      </c>
      <c r="M15" s="10">
        <v>23000</v>
      </c>
      <c r="N15" s="10">
        <v>9631.2199999999993</v>
      </c>
      <c r="O15" s="8">
        <f t="shared" si="0"/>
        <v>292048.04999999993</v>
      </c>
    </row>
    <row r="16" spans="1:15" x14ac:dyDescent="0.25">
      <c r="A16" s="9">
        <v>7</v>
      </c>
      <c r="B16" s="7" t="s">
        <v>23</v>
      </c>
      <c r="C16" s="10">
        <v>22953.5</v>
      </c>
      <c r="D16" s="10">
        <v>22953.5</v>
      </c>
      <c r="E16" s="10">
        <v>22628.34</v>
      </c>
      <c r="F16" s="10">
        <v>22953.5</v>
      </c>
      <c r="G16" s="10">
        <v>22953.5</v>
      </c>
      <c r="H16" s="10">
        <v>26000</v>
      </c>
      <c r="I16" s="10">
        <v>26000</v>
      </c>
      <c r="J16" s="10">
        <v>26000</v>
      </c>
      <c r="K16" s="10">
        <v>26000</v>
      </c>
      <c r="L16" s="10">
        <v>18000</v>
      </c>
      <c r="M16" s="10">
        <v>15000</v>
      </c>
      <c r="N16" s="10">
        <v>8824.66</v>
      </c>
      <c r="O16" s="8">
        <f t="shared" si="0"/>
        <v>260267</v>
      </c>
    </row>
    <row r="17" spans="1:15" x14ac:dyDescent="0.25">
      <c r="A17" s="9">
        <v>8</v>
      </c>
      <c r="B17" s="7" t="s">
        <v>24</v>
      </c>
      <c r="C17" s="10">
        <v>37065.599999999999</v>
      </c>
      <c r="D17" s="10">
        <v>37065.599999999999</v>
      </c>
      <c r="E17" s="10">
        <v>36540.53</v>
      </c>
      <c r="F17" s="10">
        <v>37065.599999999999</v>
      </c>
      <c r="G17" s="10">
        <v>37065.599999999999</v>
      </c>
      <c r="H17" s="10">
        <v>50000</v>
      </c>
      <c r="I17" s="10">
        <v>35000</v>
      </c>
      <c r="J17" s="10">
        <v>35000</v>
      </c>
      <c r="K17" s="10">
        <v>35000</v>
      </c>
      <c r="L17" s="10">
        <v>35000</v>
      </c>
      <c r="M17" s="10">
        <v>35000</v>
      </c>
      <c r="N17" s="10">
        <v>10479.51</v>
      </c>
      <c r="O17" s="8">
        <f t="shared" si="0"/>
        <v>420282.44</v>
      </c>
    </row>
    <row r="18" spans="1:15" x14ac:dyDescent="0.25">
      <c r="A18" s="9">
        <v>9</v>
      </c>
      <c r="B18" s="7" t="s">
        <v>25</v>
      </c>
      <c r="C18" s="10">
        <v>18807.77</v>
      </c>
      <c r="D18" s="10">
        <v>18807.77</v>
      </c>
      <c r="E18" s="10">
        <v>18541.34</v>
      </c>
      <c r="F18" s="10">
        <v>18807.77</v>
      </c>
      <c r="G18" s="10">
        <v>18807.77</v>
      </c>
      <c r="H18" s="10">
        <v>16800</v>
      </c>
      <c r="I18" s="10">
        <v>16800</v>
      </c>
      <c r="J18" s="10">
        <v>16800</v>
      </c>
      <c r="K18" s="10">
        <v>16800</v>
      </c>
      <c r="L18" s="10">
        <v>20800</v>
      </c>
      <c r="M18" s="10">
        <v>20800</v>
      </c>
      <c r="N18" s="10">
        <v>10686.66</v>
      </c>
      <c r="O18" s="8">
        <f t="shared" si="0"/>
        <v>213259.08000000002</v>
      </c>
    </row>
    <row r="19" spans="1:15" ht="15.75" thickBot="1" x14ac:dyDescent="0.3">
      <c r="A19" s="6">
        <v>10</v>
      </c>
      <c r="B19" s="11" t="s">
        <v>26</v>
      </c>
      <c r="C19" s="10">
        <v>15795.8</v>
      </c>
      <c r="D19" s="10">
        <v>15795.8</v>
      </c>
      <c r="E19" s="10">
        <v>15572.02</v>
      </c>
      <c r="F19" s="10">
        <v>15795.8</v>
      </c>
      <c r="G19" s="10">
        <v>15795.8</v>
      </c>
      <c r="H19" s="10">
        <v>5000</v>
      </c>
      <c r="I19" s="10">
        <v>5000</v>
      </c>
      <c r="J19" s="10">
        <v>10000</v>
      </c>
      <c r="K19" s="10">
        <v>20000</v>
      </c>
      <c r="L19" s="10">
        <v>25000</v>
      </c>
      <c r="M19" s="10">
        <v>25000</v>
      </c>
      <c r="N19" s="10">
        <v>10351.35</v>
      </c>
      <c r="O19" s="12">
        <f t="shared" si="0"/>
        <v>179106.57</v>
      </c>
    </row>
    <row r="20" spans="1:15" ht="13.5" customHeight="1" thickBot="1" x14ac:dyDescent="0.3">
      <c r="A20" s="13"/>
      <c r="B20" s="14" t="s">
        <v>27</v>
      </c>
      <c r="C20" s="15">
        <f>SUM(C10:C19)</f>
        <v>274815</v>
      </c>
      <c r="D20" s="15">
        <f>SUM(D10:D19)</f>
        <v>274815</v>
      </c>
      <c r="E20" s="15">
        <f>SUM(E10:E19)</f>
        <v>270921.95</v>
      </c>
      <c r="F20" s="15">
        <f>SUM(F10:F19)</f>
        <v>274815</v>
      </c>
      <c r="G20" s="15">
        <f>SUM(G10:G19)</f>
        <v>274815</v>
      </c>
      <c r="H20" s="15">
        <f t="shared" ref="H20:O20" si="1">SUM(H10:H19)</f>
        <v>260290</v>
      </c>
      <c r="I20" s="15">
        <f t="shared" si="1"/>
        <v>269800</v>
      </c>
      <c r="J20" s="15">
        <f t="shared" si="1"/>
        <v>269800</v>
      </c>
      <c r="K20" s="15">
        <f t="shared" si="1"/>
        <v>288800</v>
      </c>
      <c r="L20" s="15">
        <f t="shared" si="1"/>
        <v>293800</v>
      </c>
      <c r="M20" s="15">
        <f t="shared" si="1"/>
        <v>242430</v>
      </c>
      <c r="N20" s="15">
        <f t="shared" si="1"/>
        <v>120992.5</v>
      </c>
      <c r="O20" s="15">
        <f t="shared" si="1"/>
        <v>3116094.4499999997</v>
      </c>
    </row>
    <row r="21" spans="1:15" ht="15.75" thickBot="1" x14ac:dyDescent="0.3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 customHeight="1" x14ac:dyDescent="0.25">
      <c r="A22" s="49" t="s">
        <v>2</v>
      </c>
      <c r="B22" s="51" t="s">
        <v>28</v>
      </c>
      <c r="C22" s="47" t="s">
        <v>4</v>
      </c>
      <c r="D22" s="47" t="s">
        <v>5</v>
      </c>
      <c r="E22" s="47" t="s">
        <v>6</v>
      </c>
      <c r="F22" s="47" t="s">
        <v>7</v>
      </c>
      <c r="G22" s="47" t="s">
        <v>8</v>
      </c>
      <c r="H22" s="41" t="s">
        <v>9</v>
      </c>
      <c r="I22" s="41" t="s">
        <v>10</v>
      </c>
      <c r="J22" s="41" t="s">
        <v>11</v>
      </c>
      <c r="K22" s="41" t="s">
        <v>12</v>
      </c>
      <c r="L22" s="41" t="s">
        <v>13</v>
      </c>
      <c r="M22" s="41" t="s">
        <v>14</v>
      </c>
      <c r="N22" s="41" t="s">
        <v>15</v>
      </c>
      <c r="O22" s="41" t="s">
        <v>16</v>
      </c>
    </row>
    <row r="23" spans="1:15" ht="25.5" customHeight="1" thickBot="1" x14ac:dyDescent="0.3">
      <c r="A23" s="50"/>
      <c r="B23" s="52"/>
      <c r="C23" s="48"/>
      <c r="D23" s="48"/>
      <c r="E23" s="48"/>
      <c r="F23" s="48"/>
      <c r="G23" s="48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19">
        <v>1</v>
      </c>
      <c r="B24" s="7" t="s">
        <v>29</v>
      </c>
      <c r="C24" s="20">
        <v>1929.07</v>
      </c>
      <c r="D24" s="20">
        <v>1929.07</v>
      </c>
      <c r="E24" s="20">
        <v>1901.74</v>
      </c>
      <c r="F24" s="20">
        <v>1929.07</v>
      </c>
      <c r="G24" s="20">
        <v>1929.07</v>
      </c>
      <c r="H24" s="20">
        <v>2000</v>
      </c>
      <c r="I24" s="20">
        <v>2000</v>
      </c>
      <c r="J24" s="20">
        <v>2000</v>
      </c>
      <c r="K24" s="20">
        <v>2000</v>
      </c>
      <c r="L24" s="20">
        <v>2000</v>
      </c>
      <c r="M24" s="20">
        <v>2000</v>
      </c>
      <c r="N24" s="20">
        <v>255.46</v>
      </c>
      <c r="O24" s="4">
        <f t="shared" ref="O24:O25" si="2">SUM(C24:N24)</f>
        <v>21873.48</v>
      </c>
    </row>
    <row r="25" spans="1:15" ht="15.75" thickBot="1" x14ac:dyDescent="0.3">
      <c r="A25" s="21">
        <v>2</v>
      </c>
      <c r="B25" s="22" t="s">
        <v>30</v>
      </c>
      <c r="C25" s="23">
        <v>2255.9299999999998</v>
      </c>
      <c r="D25" s="23">
        <v>2255.9299999999998</v>
      </c>
      <c r="E25" s="23">
        <v>2223.98</v>
      </c>
      <c r="F25" s="23">
        <v>2255.9299999999998</v>
      </c>
      <c r="G25" s="23">
        <v>2255.9299999999998</v>
      </c>
      <c r="H25" s="23">
        <v>2200</v>
      </c>
      <c r="I25" s="23">
        <v>2200</v>
      </c>
      <c r="J25" s="23">
        <v>2200</v>
      </c>
      <c r="K25" s="23">
        <v>2200</v>
      </c>
      <c r="L25" s="23">
        <v>2200</v>
      </c>
      <c r="M25" s="23">
        <v>2000</v>
      </c>
      <c r="N25" s="23">
        <v>1332.04</v>
      </c>
      <c r="O25" s="12">
        <f t="shared" si="2"/>
        <v>25579.74</v>
      </c>
    </row>
    <row r="26" spans="1:15" ht="13.5" customHeight="1" thickBot="1" x14ac:dyDescent="0.3">
      <c r="A26" s="24"/>
      <c r="B26" s="14" t="s">
        <v>27</v>
      </c>
      <c r="C26" s="15">
        <f>SUM(C24:C25)</f>
        <v>4185</v>
      </c>
      <c r="D26" s="15">
        <f>SUM(D24:D25)</f>
        <v>4185</v>
      </c>
      <c r="E26" s="15">
        <f>SUM(E24:E25)</f>
        <v>4125.72</v>
      </c>
      <c r="F26" s="15">
        <f>SUM(F24:F25)</f>
        <v>4185</v>
      </c>
      <c r="G26" s="15">
        <f>SUM(G24:G25)</f>
        <v>4185</v>
      </c>
      <c r="H26" s="15">
        <f t="shared" ref="H26:O26" si="3">SUM(H24:H25)</f>
        <v>4200</v>
      </c>
      <c r="I26" s="15">
        <f t="shared" si="3"/>
        <v>4200</v>
      </c>
      <c r="J26" s="15">
        <f t="shared" si="3"/>
        <v>4200</v>
      </c>
      <c r="K26" s="15">
        <f t="shared" si="3"/>
        <v>4200</v>
      </c>
      <c r="L26" s="15">
        <f t="shared" si="3"/>
        <v>4200</v>
      </c>
      <c r="M26" s="15">
        <f t="shared" si="3"/>
        <v>4000</v>
      </c>
      <c r="N26" s="15">
        <f t="shared" si="3"/>
        <v>1587.5</v>
      </c>
      <c r="O26" s="15">
        <f t="shared" si="3"/>
        <v>47453.22</v>
      </c>
    </row>
    <row r="27" spans="1:15" ht="15.75" thickBot="1" x14ac:dyDescent="0.3">
      <c r="A27" s="25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2.75" customHeight="1" x14ac:dyDescent="0.25">
      <c r="A28" s="43" t="s">
        <v>2</v>
      </c>
      <c r="B28" s="45" t="s">
        <v>31</v>
      </c>
      <c r="C28" s="47" t="s">
        <v>4</v>
      </c>
      <c r="D28" s="47" t="s">
        <v>5</v>
      </c>
      <c r="E28" s="47" t="s">
        <v>6</v>
      </c>
      <c r="F28" s="47" t="s">
        <v>7</v>
      </c>
      <c r="G28" s="47" t="s">
        <v>8</v>
      </c>
      <c r="H28" s="41" t="s">
        <v>9</v>
      </c>
      <c r="I28" s="41" t="s">
        <v>10</v>
      </c>
      <c r="J28" s="41" t="s">
        <v>11</v>
      </c>
      <c r="K28" s="41" t="s">
        <v>12</v>
      </c>
      <c r="L28" s="41" t="s">
        <v>13</v>
      </c>
      <c r="M28" s="41" t="s">
        <v>14</v>
      </c>
      <c r="N28" s="41" t="s">
        <v>15</v>
      </c>
      <c r="O28" s="41" t="s">
        <v>16</v>
      </c>
    </row>
    <row r="29" spans="1:15" ht="34.5" customHeight="1" thickBot="1" x14ac:dyDescent="0.3">
      <c r="A29" s="44"/>
      <c r="B29" s="46"/>
      <c r="C29" s="48"/>
      <c r="D29" s="48"/>
      <c r="E29" s="48"/>
      <c r="F29" s="48"/>
      <c r="G29" s="48"/>
      <c r="H29" s="42"/>
      <c r="I29" s="42"/>
      <c r="J29" s="42"/>
      <c r="K29" s="42"/>
      <c r="L29" s="42"/>
      <c r="M29" s="42"/>
      <c r="N29" s="42"/>
      <c r="O29" s="42"/>
    </row>
    <row r="30" spans="1:15" x14ac:dyDescent="0.25">
      <c r="A30" s="2">
        <v>1</v>
      </c>
      <c r="B30" s="28" t="s">
        <v>32</v>
      </c>
      <c r="C30" s="4">
        <f>70528.77+2248.76</f>
        <v>72777.53</v>
      </c>
      <c r="D30" s="4">
        <f>70528.77+2248.76</f>
        <v>72777.53</v>
      </c>
      <c r="E30" s="4">
        <f>71005.33+2216.91</f>
        <v>73222.240000000005</v>
      </c>
      <c r="F30" s="4">
        <f>70528.77+2248.76</f>
        <v>72777.53</v>
      </c>
      <c r="G30" s="4">
        <f>70528.77+2248.76</f>
        <v>72777.53</v>
      </c>
      <c r="H30" s="4">
        <v>75766</v>
      </c>
      <c r="I30" s="4">
        <v>75766</v>
      </c>
      <c r="J30" s="4">
        <v>75766</v>
      </c>
      <c r="K30" s="4">
        <v>75766</v>
      </c>
      <c r="L30" s="4">
        <v>75766</v>
      </c>
      <c r="M30" s="4">
        <v>51800</v>
      </c>
      <c r="N30" s="4">
        <v>41238.839999999997</v>
      </c>
      <c r="O30" s="5">
        <f t="shared" ref="O30:O39" si="4">SUM(C30:N30)</f>
        <v>836201.2</v>
      </c>
    </row>
    <row r="31" spans="1:15" x14ac:dyDescent="0.25">
      <c r="A31" s="2">
        <v>2</v>
      </c>
      <c r="B31" s="28" t="s">
        <v>33</v>
      </c>
      <c r="C31" s="8">
        <v>47667.59</v>
      </c>
      <c r="D31" s="8">
        <v>47667.59</v>
      </c>
      <c r="E31" s="8">
        <v>47989.68</v>
      </c>
      <c r="F31" s="8">
        <v>47667.59</v>
      </c>
      <c r="G31" s="8">
        <v>47667.59</v>
      </c>
      <c r="H31" s="8">
        <v>55000</v>
      </c>
      <c r="I31" s="8">
        <v>55000</v>
      </c>
      <c r="J31" s="8">
        <v>55000</v>
      </c>
      <c r="K31" s="8">
        <v>55000</v>
      </c>
      <c r="L31" s="8">
        <v>35000</v>
      </c>
      <c r="M31" s="8">
        <v>35000</v>
      </c>
      <c r="N31" s="8">
        <v>19261.72</v>
      </c>
      <c r="O31" s="8">
        <f t="shared" si="4"/>
        <v>547921.76</v>
      </c>
    </row>
    <row r="32" spans="1:15" s="30" customFormat="1" x14ac:dyDescent="0.25">
      <c r="A32" s="2">
        <v>2</v>
      </c>
      <c r="B32" s="29" t="s">
        <v>34</v>
      </c>
      <c r="C32" s="8">
        <v>97173.39</v>
      </c>
      <c r="D32" s="8">
        <v>97173.39</v>
      </c>
      <c r="E32" s="8">
        <v>97257.91</v>
      </c>
      <c r="F32" s="8">
        <v>97173.39</v>
      </c>
      <c r="G32" s="8">
        <v>97173.39</v>
      </c>
      <c r="H32" s="8">
        <v>130000</v>
      </c>
      <c r="I32" s="8">
        <v>110000</v>
      </c>
      <c r="J32" s="8">
        <v>110000</v>
      </c>
      <c r="K32" s="8">
        <v>85000</v>
      </c>
      <c r="L32" s="8">
        <v>85000</v>
      </c>
      <c r="M32" s="8">
        <v>85000</v>
      </c>
      <c r="N32" s="8">
        <v>21762.799999999999</v>
      </c>
      <c r="O32" s="8">
        <f t="shared" si="4"/>
        <v>1112714.27</v>
      </c>
    </row>
    <row r="33" spans="1:15" x14ac:dyDescent="0.25">
      <c r="A33" s="2">
        <v>3</v>
      </c>
      <c r="B33" s="31" t="s">
        <v>35</v>
      </c>
      <c r="C33" s="8">
        <v>1690.45</v>
      </c>
      <c r="D33" s="8">
        <v>1690.45</v>
      </c>
      <c r="E33" s="8">
        <v>1666.5</v>
      </c>
      <c r="F33" s="8">
        <v>1690.45</v>
      </c>
      <c r="G33" s="8">
        <v>1690.45</v>
      </c>
      <c r="H33" s="8">
        <v>1350</v>
      </c>
      <c r="I33" s="8">
        <v>1350</v>
      </c>
      <c r="J33" s="8">
        <v>1800</v>
      </c>
      <c r="K33" s="8">
        <v>1800</v>
      </c>
      <c r="L33" s="8">
        <v>1800</v>
      </c>
      <c r="M33" s="8">
        <v>1739.48</v>
      </c>
      <c r="N33" s="8">
        <v>900</v>
      </c>
      <c r="O33" s="8">
        <f t="shared" si="4"/>
        <v>19167.78</v>
      </c>
    </row>
    <row r="34" spans="1:15" x14ac:dyDescent="0.25">
      <c r="A34" s="2">
        <v>4</v>
      </c>
      <c r="B34" s="32" t="s">
        <v>36</v>
      </c>
      <c r="C34" s="8">
        <v>1640.79</v>
      </c>
      <c r="D34" s="8">
        <v>1640.79</v>
      </c>
      <c r="E34" s="8">
        <v>1617.54</v>
      </c>
      <c r="F34" s="8">
        <v>1640.79</v>
      </c>
      <c r="G34" s="8">
        <v>1640.79</v>
      </c>
      <c r="H34" s="8">
        <v>1350</v>
      </c>
      <c r="I34" s="8">
        <v>1350</v>
      </c>
      <c r="J34" s="8">
        <v>1800</v>
      </c>
      <c r="K34" s="8">
        <v>1800</v>
      </c>
      <c r="L34" s="8">
        <v>1800</v>
      </c>
      <c r="M34" s="8">
        <v>1874.02</v>
      </c>
      <c r="N34" s="8">
        <v>450</v>
      </c>
      <c r="O34" s="8">
        <f t="shared" si="4"/>
        <v>18604.72</v>
      </c>
    </row>
    <row r="35" spans="1:15" x14ac:dyDescent="0.25">
      <c r="A35" s="2">
        <v>5</v>
      </c>
      <c r="B35" s="28" t="s">
        <v>37</v>
      </c>
      <c r="C35" s="8">
        <v>4049.48</v>
      </c>
      <c r="D35" s="8">
        <v>4049.48</v>
      </c>
      <c r="E35" s="8">
        <v>4076.84</v>
      </c>
      <c r="F35" s="8">
        <v>4049.48</v>
      </c>
      <c r="G35" s="8">
        <v>4049.48</v>
      </c>
      <c r="H35" s="8">
        <v>4200</v>
      </c>
      <c r="I35" s="8">
        <v>4200</v>
      </c>
      <c r="J35" s="8">
        <v>4200</v>
      </c>
      <c r="K35" s="8">
        <v>4200</v>
      </c>
      <c r="L35" s="8">
        <v>4200</v>
      </c>
      <c r="M35" s="8">
        <v>4200</v>
      </c>
      <c r="N35" s="8">
        <v>1072.53</v>
      </c>
      <c r="O35" s="8">
        <f t="shared" si="4"/>
        <v>46547.289999999994</v>
      </c>
    </row>
    <row r="36" spans="1:15" x14ac:dyDescent="0.25">
      <c r="A36" s="2">
        <v>6</v>
      </c>
      <c r="B36" s="28" t="s">
        <v>29</v>
      </c>
      <c r="C36" s="8">
        <v>15040.25</v>
      </c>
      <c r="D36" s="8">
        <v>15040.25</v>
      </c>
      <c r="E36" s="8">
        <v>15141.88</v>
      </c>
      <c r="F36" s="8">
        <v>15040.25</v>
      </c>
      <c r="G36" s="8">
        <v>15040.25</v>
      </c>
      <c r="H36" s="8">
        <v>15000</v>
      </c>
      <c r="I36" s="8">
        <v>15000</v>
      </c>
      <c r="J36" s="8">
        <v>15000</v>
      </c>
      <c r="K36" s="8">
        <v>15000</v>
      </c>
      <c r="L36" s="8">
        <v>15000</v>
      </c>
      <c r="M36" s="8">
        <v>15000</v>
      </c>
      <c r="N36" s="8">
        <v>7579.36</v>
      </c>
      <c r="O36" s="8">
        <f t="shared" si="4"/>
        <v>172882.24</v>
      </c>
    </row>
    <row r="37" spans="1:15" x14ac:dyDescent="0.25">
      <c r="A37" s="2">
        <v>7</v>
      </c>
      <c r="B37" s="28" t="s">
        <v>38</v>
      </c>
      <c r="C37" s="8">
        <v>8368.61</v>
      </c>
      <c r="D37" s="8">
        <v>8368.61</v>
      </c>
      <c r="E37" s="8">
        <v>8425.15</v>
      </c>
      <c r="F37" s="8">
        <v>8368.61</v>
      </c>
      <c r="G37" s="8">
        <v>8368.61</v>
      </c>
      <c r="H37" s="8">
        <v>8700</v>
      </c>
      <c r="I37" s="8">
        <v>9000</v>
      </c>
      <c r="J37" s="8">
        <v>9000</v>
      </c>
      <c r="K37" s="8">
        <v>9000</v>
      </c>
      <c r="L37" s="8">
        <v>9000</v>
      </c>
      <c r="M37" s="8">
        <v>9000</v>
      </c>
      <c r="N37" s="8">
        <v>594.54</v>
      </c>
      <c r="O37" s="8">
        <f t="shared" si="4"/>
        <v>96194.12999999999</v>
      </c>
    </row>
    <row r="38" spans="1:15" x14ac:dyDescent="0.25">
      <c r="A38" s="2">
        <v>8</v>
      </c>
      <c r="B38" s="33" t="s">
        <v>39</v>
      </c>
      <c r="C38" s="8">
        <v>5114.1499999999996</v>
      </c>
      <c r="D38" s="8">
        <v>5114.1499999999996</v>
      </c>
      <c r="E38" s="8">
        <v>0</v>
      </c>
      <c r="F38" s="8">
        <v>5114.1499999999996</v>
      </c>
      <c r="G38" s="8">
        <v>5114.1499999999996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8">
        <f t="shared" si="4"/>
        <v>20456.599999999999</v>
      </c>
    </row>
    <row r="39" spans="1:15" ht="15.75" thickBot="1" x14ac:dyDescent="0.3">
      <c r="A39" s="34">
        <v>9</v>
      </c>
      <c r="B39" s="35" t="s">
        <v>40</v>
      </c>
      <c r="C39" s="36">
        <v>25477.759999999998</v>
      </c>
      <c r="D39" s="36">
        <v>25477.759999999998</v>
      </c>
      <c r="E39" s="36">
        <v>25649.919999999998</v>
      </c>
      <c r="F39" s="36">
        <v>25477.759999999998</v>
      </c>
      <c r="G39" s="36">
        <v>25477.759999999998</v>
      </c>
      <c r="H39" s="8">
        <v>25000</v>
      </c>
      <c r="I39" s="8">
        <v>25000</v>
      </c>
      <c r="J39" s="8">
        <v>25000</v>
      </c>
      <c r="K39" s="8">
        <v>25000</v>
      </c>
      <c r="L39" s="8">
        <v>25000</v>
      </c>
      <c r="M39" s="8">
        <v>25000</v>
      </c>
      <c r="N39" s="8">
        <v>15296.71</v>
      </c>
      <c r="O39" s="8">
        <f t="shared" si="4"/>
        <v>292857.67</v>
      </c>
    </row>
    <row r="40" spans="1:15" ht="15.75" thickBot="1" x14ac:dyDescent="0.3">
      <c r="A40" s="13"/>
      <c r="B40" s="37" t="s">
        <v>27</v>
      </c>
      <c r="C40" s="38">
        <f t="shared" ref="C40:O40" si="5">SUM(C30:C39)</f>
        <v>279000</v>
      </c>
      <c r="D40" s="38">
        <f t="shared" si="5"/>
        <v>279000</v>
      </c>
      <c r="E40" s="38">
        <f t="shared" si="5"/>
        <v>275047.66000000003</v>
      </c>
      <c r="F40" s="38">
        <f t="shared" si="5"/>
        <v>279000</v>
      </c>
      <c r="G40" s="38">
        <f t="shared" si="5"/>
        <v>279000</v>
      </c>
      <c r="H40" s="38">
        <f t="shared" si="5"/>
        <v>316366</v>
      </c>
      <c r="I40" s="38">
        <f t="shared" si="5"/>
        <v>296666</v>
      </c>
      <c r="J40" s="38">
        <f t="shared" si="5"/>
        <v>297566</v>
      </c>
      <c r="K40" s="38">
        <f t="shared" si="5"/>
        <v>272566</v>
      </c>
      <c r="L40" s="38">
        <f t="shared" si="5"/>
        <v>252566</v>
      </c>
      <c r="M40" s="38">
        <f t="shared" si="5"/>
        <v>228613.5</v>
      </c>
      <c r="N40" s="38">
        <f t="shared" si="5"/>
        <v>108156.5</v>
      </c>
      <c r="O40" s="38">
        <f t="shared" si="5"/>
        <v>3163547.6599999997</v>
      </c>
    </row>
    <row r="41" spans="1:15" x14ac:dyDescent="0.25">
      <c r="A41" s="25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5.75" thickBot="1" x14ac:dyDescent="0.3">
      <c r="A42" s="25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5.75" thickBot="1" x14ac:dyDescent="0.3">
      <c r="A43" s="39">
        <v>23</v>
      </c>
      <c r="B43" s="37" t="s">
        <v>41</v>
      </c>
      <c r="C43" s="40">
        <f>C20+C26+C40</f>
        <v>558000</v>
      </c>
      <c r="D43" s="40">
        <f>D20+D26+D40</f>
        <v>558000</v>
      </c>
      <c r="E43" s="40">
        <f>E20+E26+E40</f>
        <v>550095.33000000007</v>
      </c>
      <c r="F43" s="40">
        <f>F20+F26+F40</f>
        <v>558000</v>
      </c>
      <c r="G43" s="40">
        <f>G20+G26+G40</f>
        <v>558000</v>
      </c>
      <c r="H43" s="40">
        <f t="shared" ref="H43:O43" si="6">H20+H26+H40</f>
        <v>580856</v>
      </c>
      <c r="I43" s="40">
        <f t="shared" si="6"/>
        <v>570666</v>
      </c>
      <c r="J43" s="40">
        <f t="shared" si="6"/>
        <v>571566</v>
      </c>
      <c r="K43" s="40">
        <f t="shared" si="6"/>
        <v>565566</v>
      </c>
      <c r="L43" s="40">
        <f t="shared" si="6"/>
        <v>550566</v>
      </c>
      <c r="M43" s="40">
        <f t="shared" si="6"/>
        <v>475043.5</v>
      </c>
      <c r="N43" s="40">
        <f t="shared" si="6"/>
        <v>230736.5</v>
      </c>
      <c r="O43" s="40">
        <f t="shared" si="6"/>
        <v>6327095.3300000001</v>
      </c>
    </row>
  </sheetData>
  <mergeCells count="45">
    <mergeCell ref="F8:F9"/>
    <mergeCell ref="A8:A9"/>
    <mergeCell ref="B8:B9"/>
    <mergeCell ref="C8:C9"/>
    <mergeCell ref="D8:D9"/>
    <mergeCell ref="E8:E9"/>
    <mergeCell ref="M8:M9"/>
    <mergeCell ref="N8:N9"/>
    <mergeCell ref="O8:O9"/>
    <mergeCell ref="A22:A23"/>
    <mergeCell ref="B22:B23"/>
    <mergeCell ref="C22:C23"/>
    <mergeCell ref="D22:D23"/>
    <mergeCell ref="E22:E23"/>
    <mergeCell ref="F22:F23"/>
    <mergeCell ref="G22:G23"/>
    <mergeCell ref="G8:G9"/>
    <mergeCell ref="H8:H9"/>
    <mergeCell ref="I8:I9"/>
    <mergeCell ref="J8:J9"/>
    <mergeCell ref="K8:K9"/>
    <mergeCell ref="L8:L9"/>
    <mergeCell ref="N22:N23"/>
    <mergeCell ref="O22:O23"/>
    <mergeCell ref="A28:A29"/>
    <mergeCell ref="B28:B29"/>
    <mergeCell ref="C28:C29"/>
    <mergeCell ref="D28:D29"/>
    <mergeCell ref="E28:E29"/>
    <mergeCell ref="F28:F29"/>
    <mergeCell ref="G28:G29"/>
    <mergeCell ref="H28:H29"/>
    <mergeCell ref="H22:H23"/>
    <mergeCell ref="I22:I23"/>
    <mergeCell ref="J22:J23"/>
    <mergeCell ref="K22:K23"/>
    <mergeCell ref="L22:L23"/>
    <mergeCell ref="M22:M23"/>
    <mergeCell ref="O28:O29"/>
    <mergeCell ref="I28:I29"/>
    <mergeCell ref="J28:J29"/>
    <mergeCell ref="K28:K29"/>
    <mergeCell ref="L28:L29"/>
    <mergeCell ref="M28:M29"/>
    <mergeCell ref="N28:N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2020-08-21T09:10:02Z</dcterms:created>
  <dcterms:modified xsi:type="dcterms:W3CDTF">2020-08-21T10:40:54Z</dcterms:modified>
</cp:coreProperties>
</file>